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vlaamseoverheid-my.sharepoint.com/personal/yannick_vanhaegenborgh_vlaanderen_be/Documents/Bureaublad/"/>
    </mc:Choice>
  </mc:AlternateContent>
  <xr:revisionPtr revIDLastSave="261" documentId="8_{C25AD619-C7CC-4E66-9A91-90C6F4F309F4}" xr6:coauthVersionLast="47" xr6:coauthVersionMax="47" xr10:uidLastSave="{B704366D-9DE4-45DE-BD36-13E48073692D}"/>
  <bookViews>
    <workbookView xWindow="-120" yWindow="-120" windowWidth="29040" windowHeight="15840" xr2:uid="{BF37575E-2C7D-4FF5-99FC-3E6C80E3C55B}"/>
  </bookViews>
  <sheets>
    <sheet name="Read me" sheetId="6" r:id="rId1"/>
    <sheet name="Overzicht" sheetId="4" r:id="rId2"/>
    <sheet name="Ruwe data" sheetId="1" r:id="rId3"/>
    <sheet name="achterliggend" sheetId="3" state="hidden" r:id="rId4"/>
  </sheets>
  <definedNames>
    <definedName name="Slicer_Parameter">#N/A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4" l="1"/>
  <c r="C5" i="4"/>
  <c r="D11" i="4"/>
  <c r="D5" i="4"/>
  <c r="E5" i="4"/>
  <c r="F5" i="4"/>
  <c r="D6" i="4"/>
  <c r="E6" i="4"/>
  <c r="F6" i="4"/>
  <c r="D7" i="4"/>
  <c r="E7" i="4"/>
  <c r="F7" i="4"/>
  <c r="D12" i="4"/>
  <c r="E11" i="4"/>
  <c r="F11" i="4"/>
  <c r="E12" i="4"/>
  <c r="F12" i="4"/>
  <c r="C11" i="4"/>
  <c r="C12" i="4" s="1"/>
  <c r="C7" i="4"/>
  <c r="D13" i="4" a="1"/>
  <c r="F13" i="4" a="1"/>
  <c r="C13" i="4" a="1"/>
  <c r="E13" i="4" a="1"/>
  <c r="D13" i="4" l="1"/>
  <c r="D14" i="4" s="1"/>
  <c r="F13" i="4"/>
  <c r="F14" i="4" s="1"/>
  <c r="E13" i="4"/>
  <c r="E14" i="4" s="1"/>
  <c r="C13" i="4"/>
  <c r="C1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tc={C0235E54-1FB7-4B37-8A3B-0BEC40A6D9E1}</author>
  </authors>
  <commentList>
    <comment ref="B4" authorId="0" shapeId="0" xr:uid="{C0235E54-1FB7-4B37-8A3B-0BEC40A6D9E1}">
      <text>
        <t>[Threaded comment]
Your version of Excel allows you to read this threaded comment; however, any edits to it will get removed if the file is opened in a newer version of Excel. Learn more: https://go.microsoft.com/fwlink/?linkid=870924
Comment:
    Waar is de basismeetfrequentie afkomstig?</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<sst xmlns="http://schemas.openxmlformats.org/spreadsheetml/2006/main" count="60" uniqueCount="55">
  <si>
    <t>Norm</t>
  </si>
  <si>
    <t>% tov norm</t>
  </si>
  <si>
    <t>Basismeetfrequentie</t>
  </si>
  <si>
    <t># stappen verlagen tov basismeetfrequentie</t>
  </si>
  <si>
    <t>Nieuwe meetfrequentie</t>
  </si>
  <si>
    <t>wekelijks</t>
  </si>
  <si>
    <t>Datum evaluatie /afbouw</t>
  </si>
  <si>
    <t xml:space="preserve">dagelijks </t>
  </si>
  <si>
    <t>halfmaandelijks</t>
  </si>
  <si>
    <t>maandelijks</t>
  </si>
  <si>
    <t>tweemaandelijks</t>
  </si>
  <si>
    <t>driemaandelijks</t>
  </si>
  <si>
    <t>viermaandelijks</t>
  </si>
  <si>
    <t>halfjaarlijks</t>
  </si>
  <si>
    <t>jaarlijks</t>
  </si>
  <si>
    <t>frequentie</t>
  </si>
  <si>
    <t>VLAREM III sectorale voorwaarden</t>
  </si>
  <si>
    <t>VLAREM II Bijlage 4.2.5.2.</t>
  </si>
  <si>
    <t>Oorsprong</t>
  </si>
  <si>
    <t>Bijzondere voorwaarden</t>
  </si>
  <si>
    <t>stap</t>
  </si>
  <si>
    <t>ifv %</t>
  </si>
  <si>
    <t>Parameter</t>
  </si>
  <si>
    <t>Datum</t>
  </si>
  <si>
    <t>parameter 1</t>
  </si>
  <si>
    <t>parameter 2</t>
  </si>
  <si>
    <t>parameter 3</t>
  </si>
  <si>
    <t>parameter 4</t>
  </si>
  <si>
    <t>wie</t>
  </si>
  <si>
    <t>X</t>
  </si>
  <si>
    <t>Datum2</t>
  </si>
  <si>
    <t>Datum3</t>
  </si>
  <si>
    <t>Datum4</t>
  </si>
  <si>
    <t>zelfcontrole</t>
  </si>
  <si>
    <t>aHH</t>
  </si>
  <si>
    <t>VMM</t>
  </si>
  <si>
    <t>Vul onderstaande aan</t>
  </si>
  <si>
    <t>Aantal eigen metingen</t>
  </si>
  <si>
    <t>#metingen</t>
  </si>
  <si>
    <t>ouderdom</t>
  </si>
  <si>
    <t>n.v.t</t>
  </si>
  <si>
    <t>Welke beschrijvende variabele X?</t>
  </si>
  <si>
    <t>Legende</t>
  </si>
  <si>
    <t>Column2</t>
  </si>
  <si>
    <t>Column3</t>
  </si>
  <si>
    <t>Column4</t>
  </si>
  <si>
    <t>Drop-down menu aanwezig</t>
  </si>
  <si>
    <t>Formule in Excel toepassen op overeenkomstige rij ruwe data
P90: =percentile,inc( selecteer rij van de parameter in ruwe data; 0.9)
MAX: =max( selecteer rij van de parameter in ruwe data)</t>
  </si>
  <si>
    <t>Manueel in te vullen</t>
  </si>
  <si>
    <t>Ouderdom toegelaten</t>
  </si>
  <si>
    <t>Eenheid</t>
  </si>
  <si>
    <t>CZV</t>
  </si>
  <si>
    <t>Sectorale of bijzondere voorwaarden</t>
  </si>
  <si>
    <t>Voorstel tot afbouw</t>
  </si>
  <si>
    <t>Gelijk aan Nieuwe meetfrequentie, maar kan manueel aangepast worden.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</si>
</sst>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rgb="FF000000"/>
      <name val="Calibri"/>
      <family val="2"/>
    </font>
    <font>
      <sz val="8"/>
      <name val="Calibri"/>
      <family val="2"/>
      <scheme val="minor"/>
    </font>
    <font>
      <sz val="12"/>
      <name val="Calibri"/>
      <family val="2"/>
    </font>
    <font>
      <sz val="12"/>
      <color rgb="FF000000"/>
      <name val="Calibri"/>
      <family val="2"/>
    </font>
    <font>
      <b/>
      <sz val="12"/>
      <color rgb="FF000000"/>
      <name val="Calibri"/>
      <family val="2"/>
    </font>
    <font>
      <b/>
      <sz val="11"/>
      <color theme="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9"/>
        <bgColor indexed="64"/>
      </patternFill>
    </fill>
  </fills>
  <borders count="3">
    <border>
      <left/>
      <right/>
      <top/>
      <bottom/>
      <diagonal/>
    </border>
    <border>
      <left/>
      <right/>
      <top style="thin">
        <color auto="1"/>
      </top>
      <bottom/>
      <diagonal/>
    </border>
    <border>
      <left/>
      <right/>
      <top/>
      <bottom style="thin">
        <color auto="1"/>
      </bottom>
      <diagonal/>
    </border>
  </borders>
  <cellStyleXfs count="1">
    <xf numFmtId="0" fontId="0" fillId="0" borderId="0"/>
  </cellStyleXfs>
  <cellXfs count="22">
    <xf numFmtId="0" fontId="0" fillId="0" borderId="0" xfId="0"/>
    <xf numFmtId="9" fontId="0" fillId="0" borderId="0" xfId="0" applyNumberFormat="1"/>
    <xf numFmtId="0" fontId="1" fillId="0" borderId="0" xfId="0" applyFont="1" applyAlignment="1">
      <alignment horizontal="center" vertical="center" readingOrder="1"/>
    </xf>
    <xf numFmtId="0" fontId="4" fillId="0" borderId="0" xfId="0" applyFont="1" applyAlignment="1">
      <alignment horizontal="center" vertical="center" readingOrder="1"/>
    </xf>
    <xf numFmtId="0" fontId="3" fillId="2" borderId="0" xfId="0" applyFont="1" applyFill="1" applyAlignment="1">
      <alignment horizontal="center" vertical="center" readingOrder="1"/>
    </xf>
    <xf numFmtId="9" fontId="1" fillId="0" borderId="0" xfId="0" applyNumberFormat="1" applyFont="1" applyAlignment="1">
      <alignment horizontal="center" vertical="center" readingOrder="1"/>
    </xf>
    <xf numFmtId="14" fontId="1" fillId="2" borderId="0" xfId="0" applyNumberFormat="1" applyFont="1" applyFill="1" applyAlignment="1">
      <alignment horizontal="center" vertical="center" readingOrder="1"/>
    </xf>
    <xf numFmtId="0" fontId="1" fillId="0" borderId="1" xfId="0" applyFont="1" applyBorder="1" applyAlignment="1">
      <alignment horizontal="center" vertical="center" readingOrder="1"/>
    </xf>
    <xf numFmtId="0" fontId="5" fillId="0" borderId="0" xfId="0" applyFont="1" applyAlignment="1">
      <alignment horizontal="center" vertical="center" readingOrder="1"/>
    </xf>
    <xf numFmtId="0" fontId="4" fillId="0" borderId="2" xfId="0" applyFont="1" applyBorder="1" applyAlignment="1">
      <alignment horizontal="center" vertical="center" readingOrder="1"/>
    </xf>
    <xf numFmtId="0" fontId="4" fillId="0" borderId="2" xfId="0" quotePrefix="1" applyFont="1" applyBorder="1" applyAlignment="1">
      <alignment horizontal="center" vertical="center" readingOrder="1"/>
    </xf>
    <xf numFmtId="0" fontId="1" fillId="4" borderId="1" xfId="0" applyFont="1" applyFill="1" applyBorder="1" applyAlignment="1">
      <alignment horizontal="center" vertical="center" readingOrder="1"/>
    </xf>
    <xf numFmtId="0" fontId="1" fillId="4" borderId="0" xfId="0" applyFont="1" applyFill="1" applyAlignment="1">
      <alignment horizontal="center" vertical="center" readingOrder="1"/>
    </xf>
    <xf numFmtId="0" fontId="5" fillId="0" borderId="2" xfId="0" applyFont="1" applyBorder="1" applyAlignment="1">
      <alignment horizontal="center" vertical="center" readingOrder="1"/>
    </xf>
    <xf numFmtId="0" fontId="5" fillId="0" borderId="1" xfId="0" applyFont="1" applyBorder="1" applyAlignment="1">
      <alignment horizontal="center" vertical="center" readingOrder="1"/>
    </xf>
    <xf numFmtId="0" fontId="5" fillId="5" borderId="0" xfId="0" applyFont="1" applyFill="1" applyAlignment="1">
      <alignment horizontal="center" vertical="center" readingOrder="1"/>
    </xf>
    <xf numFmtId="0" fontId="0" fillId="4" borderId="0" xfId="0" applyFill="1" applyAlignment="1">
      <alignment horizontal="left" vertical="top"/>
    </xf>
    <xf numFmtId="0" fontId="0" fillId="3" borderId="0" xfId="0" applyFill="1" applyAlignment="1">
      <alignment horizontal="left" vertical="top"/>
    </xf>
    <xf numFmtId="0" fontId="3" fillId="2" borderId="0" xfId="0" applyFont="1" applyFill="1" applyAlignment="1">
      <alignment horizontal="left" vertical="top" readingOrder="1"/>
    </xf>
    <xf numFmtId="0" fontId="0" fillId="5" borderId="0" xfId="0" applyFill="1" applyAlignment="1">
      <alignment horizontal="left" vertical="top"/>
    </xf>
    <xf numFmtId="0" fontId="6" fillId="0" borderId="0" xfId="0" applyFont="1"/>
    <xf numFmtId="0" fontId="0" fillId="3" borderId="0" xfId="0" applyFill="1" applyAlignment="1">
      <alignment horizontal="center"/>
    </xf>
  </cellXfs>
  <cellStyles count="1">
    <cellStyle name="Normal" xfId="0" builtinId="0"/>
  </cellStyles>
  <dxfs count="5">
    <dxf>
      <font>
        <b/>
        <i val="0"/>
        <color rgb="FFC00000"/>
      </font>
      <fill>
        <patternFill>
          <bgColor rgb="FFFFA7A7"/>
        </patternFill>
      </fill>
    </dxf>
    <dxf>
      <font>
        <b val="0"/>
        <i val="0"/>
        <strike val="0"/>
        <condense val="0"/>
        <extend val="0"/>
        <outline val="0"/>
        <shadow val="0"/>
        <u val="none"/>
        <vertAlign val="baseline"/>
        <sz val="12"/>
        <color rgb="FF000000"/>
        <name val="Calibri"/>
        <scheme val="none"/>
      </font>
      <alignment horizontal="center" vertical="center" textRotation="0" wrapText="0" indent="0" justifyLastLine="0" shrinkToFit="0" readingOrder="1"/>
    </dxf>
    <dxf>
      <border outline="0">
        <top style="thick">
          <color auto="1"/>
        </top>
        <bottom style="thick">
          <color auto="1"/>
        </bottom>
      </border>
    </dxf>
    <dxf>
      <border outline="0">
        <bottom style="thin">
          <color auto="1"/>
        </bottom>
      </border>
    </dxf>
    <dxf>
      <font>
        <b/>
        <i val="0"/>
        <strike val="0"/>
        <condense val="0"/>
        <extend val="0"/>
        <outline val="0"/>
        <shadow val="0"/>
        <u val="none"/>
        <vertAlign val="baseline"/>
        <sz val="12"/>
        <color rgb="FF000000"/>
        <name val="Calibri"/>
        <scheme val="none"/>
      </font>
      <alignment horizontal="center" vertical="center" textRotation="0" wrapText="0" indent="0" justifyLastLine="0" shrinkToFit="0" readingOrder="1"/>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microsoft.com/office/2007/relationships/slicerCache" Target="slicerCaches/slicerCach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548640</xdr:colOff>
      <xdr:row>1</xdr:row>
      <xdr:rowOff>53340</xdr:rowOff>
    </xdr:from>
    <xdr:to>
      <xdr:col>13</xdr:col>
      <xdr:colOff>590550</xdr:colOff>
      <xdr:row>17</xdr:row>
      <xdr:rowOff>38100</xdr:rowOff>
    </xdr:to>
    <xdr:sp macro="" textlink="">
      <xdr:nvSpPr>
        <xdr:cNvPr id="2" name="TextBox 1">
          <a:extLst>
            <a:ext uri="{FF2B5EF4-FFF2-40B4-BE49-F238E27FC236}">
              <a16:creationId xmlns:a16="http://schemas.microsoft.com/office/drawing/2014/main" id="{CF565A0C-33A9-F1E6-8FFB-B4D09FD53263}"/>
            </a:ext>
          </a:extLst>
        </xdr:cNvPr>
        <xdr:cNvSpPr txBox="1"/>
      </xdr:nvSpPr>
      <xdr:spPr>
        <a:xfrm>
          <a:off x="548640" y="243840"/>
          <a:ext cx="7966710" cy="3032760"/>
        </a:xfrm>
        <a:prstGeom prst="rect">
          <a:avLst/>
        </a:prstGeom>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GB" sz="1100"/>
            <a:t>Deze template vormt</a:t>
          </a:r>
          <a:r>
            <a:rPr lang="en-GB" sz="1100" baseline="0"/>
            <a:t> een hulpmiddel voor het toepassen van het begrip stabiele emissies en het aanleveren van de informatie aan de afdeling Handhaving.</a:t>
          </a:r>
        </a:p>
        <a:p>
          <a:endParaRPr lang="en-GB" sz="1100" baseline="0"/>
        </a:p>
        <a:p>
          <a:r>
            <a:rPr lang="en-GB" sz="1100" baseline="0"/>
            <a:t>In het tabblad Overzicht' wordt een deel van de evalutie reeds automatisch uitgevoerd. In de legende wordt bijkomende informatie voorzien voor het gebruik van de template.</a:t>
          </a:r>
        </a:p>
        <a:p>
          <a:r>
            <a:rPr lang="en-GB" sz="1100" baseline="0"/>
            <a:t>De tabel kan makkelijk verder uitgebreid worden met meer parameters. Door een kolom toe te voegen en in rij 2 een parameter toe te voegen. Om vervolgens de inhoud van rij 3 tot en met rij 15 door te trekken naar de nieuwe kolom. </a:t>
          </a:r>
          <a:br>
            <a:rPr lang="en-GB" sz="1100" baseline="0"/>
          </a:br>
          <a:endParaRPr lang="en-GB">
            <a:effectLst/>
          </a:endParaRPr>
        </a:p>
        <a:p>
          <a:r>
            <a:rPr lang="en-GB" sz="1100" baseline="0">
              <a:solidFill>
                <a:schemeClr val="dk1"/>
              </a:solidFill>
              <a:effectLst/>
              <a:latin typeface="+mn-lt"/>
              <a:ea typeface="+mn-ea"/>
              <a:cs typeface="+mn-cs"/>
            </a:rPr>
            <a:t>In het tabblad 'Ruwe data' worden de analyseresultaten en aanvullende gegevens verzameld.</a:t>
          </a:r>
        </a:p>
        <a:p>
          <a:r>
            <a:rPr lang="en-GB" sz="1100" baseline="0">
              <a:solidFill>
                <a:schemeClr val="dk1"/>
              </a:solidFill>
              <a:effectLst/>
              <a:latin typeface="+mn-lt"/>
              <a:ea typeface="+mn-ea"/>
              <a:cs typeface="+mn-cs"/>
            </a:rPr>
            <a:t>!Opgelet de analyseresulaten en aanvullende gegevens dienen dezelfde eenheid als de norm te hebben.</a:t>
          </a:r>
          <a:endParaRPr lang="en-GB">
            <a:effectLst/>
          </a:endParaRPr>
        </a:p>
        <a:p>
          <a:endParaRPr lang="en-GB" sz="1100" baseline="0"/>
        </a:p>
        <a:p>
          <a:r>
            <a:rPr lang="en-GB" sz="1100" baseline="0"/>
            <a:t>Het </a:t>
          </a:r>
          <a:r>
            <a:rPr lang="en-GB" sz="1100" baseline="0">
              <a:solidFill>
                <a:schemeClr val="dk1"/>
              </a:solidFill>
              <a:effectLst/>
              <a:latin typeface="+mn-lt"/>
              <a:ea typeface="+mn-ea"/>
              <a:cs typeface="+mn-cs"/>
            </a:rPr>
            <a:t>tabblad</a:t>
          </a:r>
          <a:r>
            <a:rPr lang="en-GB" sz="1100" baseline="0"/>
            <a:t> 'Achterliggend' is verborgen om fouten voor de automatische berekeningen te vermijden.</a:t>
          </a:r>
        </a:p>
        <a:p>
          <a:endParaRPr lang="en-GB" sz="1100" baseline="0"/>
        </a:p>
        <a:p>
          <a:r>
            <a:rPr lang="en-GB" sz="1100" baseline="0"/>
            <a:t>Tot slotte vervangt deze excel niet de wettelijke verplichtingen van de exploitant en dient steeds gecontroleerd te worden of de afbouw gegrond is.</a:t>
          </a:r>
          <a:br>
            <a:rPr lang="en-GB" sz="1100" baseline="0"/>
          </a:br>
          <a:r>
            <a:rPr lang="en-GB" sz="1100" baseline="0"/>
            <a:t>Eveneens blijft de goedkeuring om over te gaan tot afbouwen de verantwoordelijkheid</a:t>
          </a:r>
          <a:r>
            <a:rPr lang="en-GB" sz="1100" baseline="0">
              <a:solidFill>
                <a:schemeClr val="dk1"/>
              </a:solidFill>
              <a:effectLst/>
              <a:latin typeface="+mn-lt"/>
              <a:ea typeface="+mn-ea"/>
              <a:cs typeface="+mn-cs"/>
            </a:rPr>
            <a:t> van de toezichthouder.</a:t>
          </a:r>
          <a:endParaRPr lang="en-GB"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45720</xdr:colOff>
      <xdr:row>15</xdr:row>
      <xdr:rowOff>53340</xdr:rowOff>
    </xdr:from>
    <xdr:to>
      <xdr:col>5</xdr:col>
      <xdr:colOff>746760</xdr:colOff>
      <xdr:row>23</xdr:row>
      <xdr:rowOff>45720</xdr:rowOff>
    </xdr:to>
    <mc:AlternateContent xmlns:mc="http://schemas.openxmlformats.org/markup-compatibility/2006" xmlns:sle15="http://schemas.microsoft.com/office/drawing/2012/slicer">
      <mc:Choice Requires="sle15">
        <xdr:graphicFrame macro="">
          <xdr:nvGraphicFramePr>
            <xdr:cNvPr id="2" name="Overzicht bevat">
              <a:extLst>
                <a:ext uri="{FF2B5EF4-FFF2-40B4-BE49-F238E27FC236}">
                  <a16:creationId xmlns:a16="http://schemas.microsoft.com/office/drawing/2014/main" id="{8462DFBC-539D-5885-B065-780FE3834E4D}"/>
                </a:ext>
              </a:extLst>
            </xdr:cNvPr>
            <xdr:cNvGraphicFramePr/>
          </xdr:nvGraphicFramePr>
          <xdr:xfrm>
            <a:off x="0" y="0"/>
            <a:ext cx="0" cy="0"/>
          </xdr:xfrm>
          <a:graphic>
            <a:graphicData uri="http://schemas.microsoft.com/office/drawing/2010/slicer">
              <sle:slicer xmlns:sle="http://schemas.microsoft.com/office/drawing/2010/slicer" name="Overzicht bevat"/>
            </a:graphicData>
          </a:graphic>
        </xdr:graphicFrame>
      </mc:Choice>
      <mc:Fallback xmlns="">
        <xdr:sp macro="" textlink="">
          <xdr:nvSpPr>
            <xdr:cNvPr id="0" name=""/>
            <xdr:cNvSpPr>
              <a:spLocks noTextEdit="1"/>
            </xdr:cNvSpPr>
          </xdr:nvSpPr>
          <xdr:spPr>
            <a:xfrm>
              <a:off x="655320" y="3009900"/>
              <a:ext cx="8961120" cy="145542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Vanhaegenborgh Yannick" id="{5521423E-E66E-4842-8ABC-BF861C3F9E97}" userId="S::yannick.vanhaegenborgh@vlaanderen.be::e07bfbf0-73d8-4581-975b-d70c85d1e7f7" providerId="AD"/>
</personLis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rameter" xr10:uid="{C2FB5E19-2FE7-405D-9CCD-26CF941C4392}" sourceName="Parameter">
  <extLst>
    <x:ext xmlns:x15="http://schemas.microsoft.com/office/spreadsheetml/2010/11/main" uri="{2F2917AC-EB37-4324-AD4E-5DD8C200BD13}">
      <x15:tableSlicerCache tableId="1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verzicht bevat" xr10:uid="{0B2D25D5-3068-45CA-9481-641638F34003}" cache="Slicer_Parameter" caption="Overzicht bevat" columnCount="4"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7594549-0236-4887-ADA0-5750E7F98D37}" name="Overzicht" displayName="Overzicht" ref="B2:F15" totalsRowShown="0" headerRowDxfId="4" headerRowBorderDxfId="3" tableBorderDxfId="2">
  <autoFilter ref="B2:F15" xr:uid="{17594549-0236-4887-ADA0-5750E7F98D37}"/>
  <tableColumns count="5">
    <tableColumn id="1" xr3:uid="{8A594AE0-B6AA-4FEB-A8E5-D60B685387C7}" name="Parameter" dataDxfId="1"/>
    <tableColumn id="2" xr3:uid="{5DC38D88-91CE-46AA-9083-CD3AA9CB9BA5}" name="CZV"/>
    <tableColumn id="3" xr3:uid="{01C28608-09B2-47EB-908B-E98D7D6A3DF1}" name="Column4"/>
    <tableColumn id="4" xr3:uid="{DA0A2C21-79D7-463E-9009-95A5F1DF42B8}" name="Column3"/>
    <tableColumn id="5" xr3:uid="{7A980A72-F413-4750-AB80-A4E0A852AFF2}" name="Column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B26CD6-0B8F-4039-A05A-206755036E4B}" name="Table1" displayName="Table1" ref="B1:D10" totalsRowShown="0">
  <autoFilter ref="B1:D10" xr:uid="{EEB26CD6-0B8F-4039-A05A-206755036E4B}"/>
  <tableColumns count="3">
    <tableColumn id="1" xr3:uid="{7E99B191-8F53-4092-AC4E-3699F3CCE9A9}" name="frequentie"/>
    <tableColumn id="2" xr3:uid="{B102B437-82E0-49F7-9402-F7164ADC327A}" name="#metingen"/>
    <tableColumn id="3" xr3:uid="{CF75D9F8-B6A4-431D-82AD-22A414E0F0DD}" name="ouderdom"/>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98B430-277B-47A6-ADA4-3FA984FC9286}" name="Table2" displayName="Table2" ref="E1:E4" totalsRowShown="0">
  <autoFilter ref="E1:E4" xr:uid="{1D98B430-277B-47A6-ADA4-3FA984FC9286}"/>
  <tableColumns count="1">
    <tableColumn id="1" xr3:uid="{759A69C2-4C99-4664-8226-35F6427B81FD}" name="Oorspron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4-03-13T20:17:32.02" personId="{5521423E-E66E-4842-8ABC-BF861C3F9E97}" id="{C0235E54-1FB7-4B37-8A3B-0BEC40A6D9E1}">
    <text>Waar is de basismeetfrequentie afkomstig?</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2.xml"/><Relationship Id="rId6" Type="http://schemas.microsoft.com/office/2017/10/relationships/threadedComment" Target="../threadedComments/threadedComment1.xml"/><Relationship Id="rId5" Type="http://schemas.openxmlformats.org/officeDocument/2006/relationships/comments" Target="../comments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DBF9-663B-46D5-9B36-5556BAA0DB9B}">
  <dimension ref="A1"/>
  <sheetViews>
    <sheetView tabSelected="1" workbookViewId="0">
      <selection activeCell="M18" sqref="M18"/>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2C08F-971E-4BDF-94AB-9ADF6C48CB08}">
  <dimension ref="B2:J15"/>
  <sheetViews>
    <sheetView workbookViewId="0">
      <selection activeCell="C3" sqref="C3"/>
    </sheetView>
  </sheetViews>
  <sheetFormatPr defaultRowHeight="15" x14ac:dyDescent="0.25"/>
  <cols>
    <col min="2" max="2" width="42.85546875" bestFit="1" customWidth="1"/>
    <col min="3" max="3" width="33" bestFit="1" customWidth="1"/>
    <col min="4" max="4" width="33.28515625" bestFit="1" customWidth="1"/>
    <col min="5" max="6" width="11.28515625" customWidth="1"/>
    <col min="10" max="10" width="41.7109375" customWidth="1"/>
  </cols>
  <sheetData>
    <row r="2" spans="2:10" ht="15.75" x14ac:dyDescent="0.25">
      <c r="B2" s="14" t="s">
        <v>22</v>
      </c>
      <c r="C2" s="13" t="s">
        <v>51</v>
      </c>
      <c r="D2" s="13" t="s">
        <v>45</v>
      </c>
      <c r="E2" s="13" t="s">
        <v>44</v>
      </c>
      <c r="F2" s="13" t="s">
        <v>43</v>
      </c>
      <c r="I2" t="s">
        <v>42</v>
      </c>
      <c r="J2" s="16" t="s">
        <v>46</v>
      </c>
    </row>
    <row r="3" spans="2:10" ht="15.75" x14ac:dyDescent="0.25">
      <c r="B3" s="7" t="s">
        <v>2</v>
      </c>
      <c r="C3" s="11" t="s">
        <v>7</v>
      </c>
      <c r="D3" s="11"/>
      <c r="E3" s="11"/>
      <c r="F3" s="11"/>
      <c r="J3" s="17" t="s">
        <v>47</v>
      </c>
    </row>
    <row r="4" spans="2:10" ht="15.75" x14ac:dyDescent="0.25">
      <c r="B4" s="2" t="s">
        <v>52</v>
      </c>
      <c r="C4" s="12" t="s">
        <v>16</v>
      </c>
      <c r="D4" s="12"/>
      <c r="E4" s="12"/>
      <c r="F4" s="12"/>
      <c r="J4" s="18" t="s">
        <v>48</v>
      </c>
    </row>
    <row r="5" spans="2:10" ht="15.75" x14ac:dyDescent="0.25">
      <c r="B5" s="3" t="s">
        <v>37</v>
      </c>
      <c r="C5" s="2">
        <f>IF(C4=achterliggend!$E$3,IF(C3=achterliggend!$B$2,achterliggend!$C$2,IF(C3=achterliggend!$B$3,achterliggend!$C$3,IF(C3=achterliggend!$B$4,achterliggend!$C$4,IF(C3=achterliggend!$B$5,achterliggend!$C$5,IF(C3=achterliggend!$B$6,achterliggend!$C$6,IF(C3=achterliggend!$B$7,achterliggend!$C$7,IF(C3=achterliggend!$B$8,achterliggend!$C$8,IF(C3=achterliggend!$B$9,achterliggend!$C$9,IF(C3=achterliggend!$B$10,achterliggend!$C$10,"Foutmelding"))))))))),"Manueel nagaan afbouw mogelijk")</f>
        <v>30</v>
      </c>
      <c r="D5" s="2" t="str">
        <f>IF(D4=achterliggend!$E$3,IF(D3=achterliggend!$B$2,achterliggend!$C$2,IF(D3=achterliggend!$B$3,achterliggend!$C$3,IF(D3=achterliggend!$B$4,achterliggend!$C$4,IF(D3=achterliggend!$B$5,achterliggend!$C$5,IF(D3=achterliggend!$B$6,achterliggend!$C$6,IF(D3=achterliggend!$B$8,achterliggend!$C$8,IF(D3=achterliggend!$B$9,achterliggend!$C$9,IF(D3=achterliggend!$B$10,achterliggend!$C$10,"Foutmelding")))))))),"Manueel nagaan afbouw mogelijk")</f>
        <v>Manueel nagaan afbouw mogelijk</v>
      </c>
      <c r="E5" s="2" t="str">
        <f>IF(E4=achterliggend!$E$3,IF(E3=achterliggend!$B$2,achterliggend!$C$2,IF(E3=achterliggend!$B$3,achterliggend!$C$3,IF(E3=achterliggend!$B$4,achterliggend!$C$4,IF(E3=achterliggend!$B$5,achterliggend!$C$5,IF(E3=achterliggend!$B$6,achterliggend!$C$6,IF(E3=achterliggend!$B$8,achterliggend!$C$8,IF(E3=achterliggend!$B$9,achterliggend!$C$9,IF(E3=achterliggend!$B$10,achterliggend!$C$10,"Foutmelding")))))))),"Manueel nagaan afbouw mogelijk")</f>
        <v>Manueel nagaan afbouw mogelijk</v>
      </c>
      <c r="F5" s="2" t="str">
        <f>IF(F4=achterliggend!$E$3,IF(F3=achterliggend!$B$2,achterliggend!$C$2,IF(F3=achterliggend!$B$3,achterliggend!$C$3,IF(F3=achterliggend!$B$4,achterliggend!$C$4,IF(F3=achterliggend!$B$5,achterliggend!$C$5,IF(F3=achterliggend!$B$6,achterliggend!$C$6,IF(F3=achterliggend!$B$8,achterliggend!$C$8,IF(F3=achterliggend!$B$9,achterliggend!$C$9,IF(F3=achterliggend!$B$10,achterliggend!$C$10,"Foutmelding")))))))),"Manueel nagaan afbouw mogelijk")</f>
        <v>Manueel nagaan afbouw mogelijk</v>
      </c>
      <c r="J5" s="19" t="s">
        <v>54</v>
      </c>
    </row>
    <row r="6" spans="2:10" ht="15.75" x14ac:dyDescent="0.25">
      <c r="B6" s="3" t="s">
        <v>49</v>
      </c>
      <c r="C6" s="2">
        <f>IF(C4=achterliggend!$E$3,IF(C3=achterliggend!$B$2,achterliggend!$D$2,IF(C3=achterliggend!$B$3,achterliggend!$D$3,IF(C3=achterliggend!$B$4,achterliggend!$D$4,IF(C3=achterliggend!$B$5,achterliggend!$D$5,IF(C3=achterliggend!$B$6,achterliggend!$D$6,IF(C3=achterliggend!$B$7,achterliggend!$D$7,IF(C3=achterliggend!$B$8,achterliggend!$D$8,IF(C3=achterliggend!$B$9,achterliggend!$D$9,IF(C3=achterliggend!$B$10,achterliggend!$D$10,"Fout Melding"))))))))),"Manueel nagaan afbouw mogelijk")</f>
        <v>12</v>
      </c>
      <c r="D6" s="2" t="str">
        <f>IF(D4=achterliggend!$E$3,IF(D3=achterliggend!$B$2,achterliggend!$D$2,IF(D3=achterliggend!$B$3,achterliggend!$D$3,IF(D3=achterliggend!$B$4,achterliggend!$D$4,IF(D3=achterliggend!$B$5,achterliggend!$D$5,IF(D3=achterliggend!$B$6,achterliggend!$D$6,IF(D3=achterliggend!$B$8,achterliggend!$D$8,IF(D3=achterliggend!$B$9,achterliggend!$D$9,IF(D3=achterliggend!$B$10,achterliggend!$D$10,"Fout Melding")))))))),"Manueel nagaan afbouw mogelijk")</f>
        <v>Manueel nagaan afbouw mogelijk</v>
      </c>
      <c r="E6" s="2" t="str">
        <f>IF(E4=achterliggend!$E$3,IF(E3=achterliggend!$B$2,achterliggend!$D$2,IF(E3=achterliggend!$B$3,achterliggend!$D$3,IF(E3=achterliggend!$B$4,achterliggend!$D$4,IF(E3=achterliggend!$B$5,achterliggend!$D$5,IF(E3=achterliggend!$B$6,achterliggend!$D$6,IF(E3=achterliggend!$B$8,achterliggend!$D$8,IF(E3=achterliggend!$B$9,achterliggend!$D$9,IF(E3=achterliggend!$B$10,achterliggend!$D$10,"Fout Melding")))))))),"Manueel nagaan afbouw mogelijk")</f>
        <v>Manueel nagaan afbouw mogelijk</v>
      </c>
      <c r="F6" s="2" t="str">
        <f>IF(F4=achterliggend!$E$3,IF(F3=achterliggend!$B$2,achterliggend!$D$2,IF(F3=achterliggend!$B$3,achterliggend!$D$3,IF(F3=achterliggend!$B$4,achterliggend!$D$4,IF(F3=achterliggend!$B$5,achterliggend!$D$5,IF(F3=achterliggend!$B$6,achterliggend!$D$6,IF(F3=achterliggend!$B$8,achterliggend!$D$8,IF(F3=achterliggend!$B$9,achterliggend!$D$9,IF(F3=achterliggend!$B$10,achterliggend!$D$10,"Fout Melding")))))))),"Manueel nagaan afbouw mogelijk")</f>
        <v>Manueel nagaan afbouw mogelijk</v>
      </c>
    </row>
    <row r="7" spans="2:10" ht="15.75" x14ac:dyDescent="0.25">
      <c r="B7" s="9" t="s">
        <v>41</v>
      </c>
      <c r="C7" s="10" t="str">
        <f>IF(C4=achterliggend!$E$3,IF(OR(C3=achterliggend!$B$2,C3=achterliggend!$B$3,C3=achterliggend!$B$4,C3=achterliggend!$B$5),"P90","MAX"),"Manueel nagaan afbouw mogelijk")</f>
        <v>P90</v>
      </c>
      <c r="D7" s="10" t="str">
        <f>IF(D4=achterliggend!$E$3,IF(OR(D3=achterliggend!$B$2,D3=achterliggend!$B$3,D3=achterliggend!$B$4,D3=achterliggend!$B$5),"P90","MAX"),"Manueel nagaan afbouw mogelijk")</f>
        <v>Manueel nagaan afbouw mogelijk</v>
      </c>
      <c r="E7" s="10" t="str">
        <f>IF(E4=achterliggend!$E$3,IF(OR(E3=achterliggend!$B$2,E3=achterliggend!$B$3,E3=achterliggend!$B$4,E3=achterliggend!$B$5),"P90","MAX"),"Manueel nagaan afbouw mogelijk")</f>
        <v>Manueel nagaan afbouw mogelijk</v>
      </c>
      <c r="F7" s="10" t="str">
        <f>IF(F4=achterliggend!$E$3,IF(OR(F3=achterliggend!$B$2,F3=achterliggend!$B$3,F3=achterliggend!$B$4,F3=achterliggend!$B$5),"P90","MAX"),"Manueel nagaan afbouw mogelijk")</f>
        <v>Manueel nagaan afbouw mogelijk</v>
      </c>
    </row>
    <row r="8" spans="2:10" ht="15.75" x14ac:dyDescent="0.25">
      <c r="B8" s="2" t="s">
        <v>29</v>
      </c>
      <c r="C8" s="21"/>
      <c r="D8" s="21"/>
      <c r="E8" s="21"/>
      <c r="F8" s="21"/>
    </row>
    <row r="9" spans="2:10" ht="15.75" x14ac:dyDescent="0.25">
      <c r="B9" s="2" t="s">
        <v>0</v>
      </c>
      <c r="C9" s="4"/>
      <c r="D9" s="4"/>
      <c r="E9" s="4"/>
      <c r="F9" s="4"/>
    </row>
    <row r="10" spans="2:10" ht="15.75" x14ac:dyDescent="0.25">
      <c r="B10" s="3" t="s">
        <v>50</v>
      </c>
      <c r="C10" s="4"/>
      <c r="D10" s="4"/>
      <c r="E10" s="4"/>
      <c r="F10" s="4"/>
    </row>
    <row r="11" spans="2:10" ht="15.75" x14ac:dyDescent="0.25">
      <c r="B11" s="2" t="s">
        <v>1</v>
      </c>
      <c r="C11" s="5" t="e">
        <f>C8/C9</f>
        <v>#DIV/0!</v>
      </c>
      <c r="D11" s="5" t="e">
        <f>D8/D9</f>
        <v>#DIV/0!</v>
      </c>
      <c r="E11" s="5" t="e">
        <f t="shared" ref="E11:F11" si="0">E8/E9</f>
        <v>#DIV/0!</v>
      </c>
      <c r="F11" s="5" t="e">
        <f t="shared" si="0"/>
        <v>#DIV/0!</v>
      </c>
    </row>
    <row r="12" spans="2:10" ht="15.75" x14ac:dyDescent="0.25">
      <c r="B12" s="2" t="s">
        <v>3</v>
      </c>
      <c r="C12" s="2" t="e">
        <f>IF(OR(AND(C11&lt;0.75,C11&gt;0.5),C11=0.75),1,IF(OR(AND(C11&lt;0.5,C11&gt;0.25),C11=0.5),2,IF(OR(AND(C11&lt;0.25,C11&gt;0.1),C11=0.25),3,IF(OR(C11&lt;0.1,C11=0.1),4,"0"))))</f>
        <v>#DIV/0!</v>
      </c>
      <c r="D12" s="2" t="e">
        <f t="shared" ref="D12:F12" si="1">IF(OR(AND(D11&lt;0.75,D11&gt;0.5),D11=0.75),1,IF(OR(AND(D11&lt;0.5,D11&gt;0.25),D11=0.5),2,IF(OR(AND(D11&lt;0.25,D11&gt;0.1),D11=0.25),3,IF(OR(D11&lt;0.1,D11=0.1),4,"0"))))</f>
        <v>#DIV/0!</v>
      </c>
      <c r="E12" s="2" t="e">
        <f t="shared" si="1"/>
        <v>#DIV/0!</v>
      </c>
      <c r="F12" s="2" t="e">
        <f t="shared" si="1"/>
        <v>#DIV/0!</v>
      </c>
    </row>
    <row r="13" spans="2:10" ht="15.75" x14ac:dyDescent="0.25">
      <c r="B13" s="3" t="s">
        <v>4</v>
      </c>
      <c r="C13" s="2" t="e" cm="1">
        <f t="array" aca="1" ref="C13" ca="1">INDIRECT(ADDRESS(ROW(Table1[[#Headers],[frequentie]])+MATCH(C3,Table1[frequentie],0)+C12,COLUMN(Table1[[#Headers],[frequentie]]),1,1,"achterliggend"))</f>
        <v>#DIV/0!</v>
      </c>
      <c r="D13" s="2" t="e" cm="1">
        <f t="array" aca="1" ref="D13" ca="1">INDIRECT(ADDRESS(ROW(Table1[[#Headers],['#metingen]])+MATCH(D3,Table1['#metingen],0)+D12,COLUMN(Table1[[#Headers],['#metingen]]),1,1,"achterliggend"))</f>
        <v>#N/A</v>
      </c>
      <c r="E13" s="2" t="e" cm="1">
        <f t="array" aca="1" ref="E13" ca="1">INDIRECT(ADDRESS(ROW(Table1[[#Headers],[ouderdom]])+MATCH(E3,Table1[ouderdom],0)+E12,COLUMN(Table1[[#Headers],[ouderdom]]),1,1,"achterliggend"))</f>
        <v>#N/A</v>
      </c>
      <c r="F13" s="2" t="e" cm="1">
        <f t="array" aca="1" ref="F13" ca="1">INDIRECT(ADDRESS(ROW(Table1[[#Headers],[frequentie]])+MATCH(F3,Table1[frequentie],0)+F12,COLUMN(Table1[[#Headers],[frequentie]]),1,1,"achterliggend"))</f>
        <v>#N/A</v>
      </c>
    </row>
    <row r="14" spans="2:10" ht="15.75" x14ac:dyDescent="0.25">
      <c r="B14" s="8" t="s">
        <v>53</v>
      </c>
      <c r="C14" s="15" t="e">
        <f ca="1">C13</f>
        <v>#DIV/0!</v>
      </c>
      <c r="D14" s="15" t="e">
        <f t="shared" ref="D14:F14" ca="1" si="2">D13</f>
        <v>#N/A</v>
      </c>
      <c r="E14" s="15" t="e">
        <f t="shared" ca="1" si="2"/>
        <v>#N/A</v>
      </c>
      <c r="F14" s="15" t="e">
        <f t="shared" ca="1" si="2"/>
        <v>#N/A</v>
      </c>
    </row>
    <row r="15" spans="2:10" ht="15.75" x14ac:dyDescent="0.25">
      <c r="B15" s="2" t="s">
        <v>6</v>
      </c>
      <c r="C15" s="6"/>
      <c r="D15" s="6"/>
      <c r="E15" s="6"/>
      <c r="F15" s="6"/>
    </row>
  </sheetData>
  <phoneticPr fontId="2" type="noConversion"/>
  <conditionalFormatting sqref="C5:F7">
    <cfRule type="cellIs" dxfId="0" priority="2" operator="equal">
      <formula>"Manueel nagaan afbouw mogelijk"</formula>
    </cfRule>
  </conditionalFormatting>
  <pageMargins left="0.7" right="0.7" top="0.75" bottom="0.75" header="0.3" footer="0.3"/>
  <drawing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B3FA3EB-CB46-4DFA-8336-578C1160EA81}">
          <x14:formula1>
            <xm:f>achterliggend!$B$2:$B$10</xm:f>
          </x14:formula1>
          <xm:sqref>C3:F3</xm:sqref>
        </x14:dataValidation>
        <x14:dataValidation type="list" allowBlank="1" showInputMessage="1" showErrorMessage="1" xr:uid="{394964ED-7139-4D51-AFA3-3A75F3B87465}">
          <x14:formula1>
            <xm:f>achterliggend!$E$2:$E$4</xm:f>
          </x14:formula1>
          <xm:sqref>C4:F4</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1FCA7-D0A8-46BC-B6CF-1C85E0EF19DD}">
  <dimension ref="A1:E8"/>
  <sheetViews>
    <sheetView workbookViewId="0">
      <selection activeCell="B5" sqref="B5:E5"/>
    </sheetView>
  </sheetViews>
  <sheetFormatPr defaultRowHeight="15" x14ac:dyDescent="0.25"/>
  <cols>
    <col min="1" max="1" width="21.7109375" bestFit="1" customWidth="1"/>
    <col min="3" max="5" width="9.28515625" customWidth="1"/>
    <col min="13" max="13" width="9.5703125" bestFit="1" customWidth="1"/>
    <col min="14" max="14" width="10.7109375" bestFit="1" customWidth="1"/>
    <col min="15" max="18" width="11" bestFit="1" customWidth="1"/>
  </cols>
  <sheetData>
    <row r="1" spans="1:5" ht="15.75" x14ac:dyDescent="0.25">
      <c r="A1" s="18" t="s">
        <v>36</v>
      </c>
    </row>
    <row r="3" spans="1:5" x14ac:dyDescent="0.25">
      <c r="A3" s="20" t="s">
        <v>22</v>
      </c>
      <c r="B3" t="s">
        <v>23</v>
      </c>
      <c r="C3" t="s">
        <v>30</v>
      </c>
      <c r="D3" t="s">
        <v>31</v>
      </c>
      <c r="E3" t="s">
        <v>32</v>
      </c>
    </row>
    <row r="4" spans="1:5" x14ac:dyDescent="0.25">
      <c r="A4" s="20" t="s">
        <v>28</v>
      </c>
      <c r="B4" t="s">
        <v>33</v>
      </c>
      <c r="C4" t="s">
        <v>34</v>
      </c>
      <c r="D4" t="s">
        <v>35</v>
      </c>
      <c r="E4" t="s">
        <v>28</v>
      </c>
    </row>
    <row r="5" spans="1:5" x14ac:dyDescent="0.25">
      <c r="A5" t="s">
        <v>24</v>
      </c>
    </row>
    <row r="6" spans="1:5" x14ac:dyDescent="0.25">
      <c r="A6" t="s">
        <v>25</v>
      </c>
    </row>
    <row r="7" spans="1:5" x14ac:dyDescent="0.25">
      <c r="A7" t="s">
        <v>26</v>
      </c>
    </row>
    <row r="8" spans="1:5" x14ac:dyDescent="0.25">
      <c r="A8" t="s">
        <v>27</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299B1-C03F-4A2C-B858-FD87F7BA84D9}">
  <dimension ref="B1:H10"/>
  <sheetViews>
    <sheetView workbookViewId="0">
      <selection activeCell="E8" sqref="E8"/>
    </sheetView>
  </sheetViews>
  <sheetFormatPr defaultRowHeight="15" x14ac:dyDescent="0.25"/>
  <cols>
    <col min="2" max="2" width="14.7109375" bestFit="1" customWidth="1"/>
    <col min="5" max="5" width="11.7109375" customWidth="1"/>
    <col min="7" max="7" width="9.5703125" customWidth="1"/>
  </cols>
  <sheetData>
    <row r="1" spans="2:8" x14ac:dyDescent="0.25">
      <c r="B1" t="s">
        <v>15</v>
      </c>
      <c r="C1" t="s">
        <v>38</v>
      </c>
      <c r="D1" t="s">
        <v>39</v>
      </c>
      <c r="E1" t="s">
        <v>18</v>
      </c>
      <c r="G1" t="s">
        <v>20</v>
      </c>
      <c r="H1" t="s">
        <v>21</v>
      </c>
    </row>
    <row r="2" spans="2:8" x14ac:dyDescent="0.25">
      <c r="B2" t="s">
        <v>7</v>
      </c>
      <c r="C2">
        <v>30</v>
      </c>
      <c r="D2">
        <v>12</v>
      </c>
      <c r="E2" t="s">
        <v>17</v>
      </c>
      <c r="G2">
        <v>0</v>
      </c>
      <c r="H2" s="1">
        <v>0.75</v>
      </c>
    </row>
    <row r="3" spans="2:8" x14ac:dyDescent="0.25">
      <c r="B3" t="s">
        <v>5</v>
      </c>
      <c r="C3">
        <v>26</v>
      </c>
      <c r="D3">
        <v>12</v>
      </c>
      <c r="E3" t="s">
        <v>16</v>
      </c>
      <c r="G3">
        <v>1</v>
      </c>
      <c r="H3" s="1">
        <v>0.5</v>
      </c>
    </row>
    <row r="4" spans="2:8" x14ac:dyDescent="0.25">
      <c r="B4" t="s">
        <v>8</v>
      </c>
      <c r="C4">
        <v>12</v>
      </c>
      <c r="D4">
        <v>12</v>
      </c>
      <c r="E4" t="s">
        <v>19</v>
      </c>
      <c r="G4">
        <v>2</v>
      </c>
      <c r="H4" s="1">
        <v>0.25</v>
      </c>
    </row>
    <row r="5" spans="2:8" x14ac:dyDescent="0.25">
      <c r="B5" t="s">
        <v>9</v>
      </c>
      <c r="C5">
        <v>12</v>
      </c>
      <c r="D5">
        <v>12</v>
      </c>
      <c r="G5">
        <v>3</v>
      </c>
      <c r="H5" s="1">
        <v>0.1</v>
      </c>
    </row>
    <row r="6" spans="2:8" x14ac:dyDescent="0.25">
      <c r="B6" t="s">
        <v>10</v>
      </c>
      <c r="C6">
        <v>6</v>
      </c>
      <c r="D6">
        <v>12</v>
      </c>
      <c r="G6">
        <v>4</v>
      </c>
      <c r="H6" s="1">
        <v>0</v>
      </c>
    </row>
    <row r="7" spans="2:8" x14ac:dyDescent="0.25">
      <c r="B7" t="s">
        <v>11</v>
      </c>
      <c r="C7">
        <v>4</v>
      </c>
      <c r="D7">
        <v>12</v>
      </c>
    </row>
    <row r="8" spans="2:8" x14ac:dyDescent="0.25">
      <c r="B8" t="s">
        <v>12</v>
      </c>
      <c r="C8">
        <v>4</v>
      </c>
      <c r="D8">
        <v>24</v>
      </c>
    </row>
    <row r="9" spans="2:8" x14ac:dyDescent="0.25">
      <c r="B9" t="s">
        <v>13</v>
      </c>
      <c r="C9">
        <v>4</v>
      </c>
      <c r="D9">
        <v>24</v>
      </c>
    </row>
    <row r="10" spans="2:8" x14ac:dyDescent="0.25">
      <c r="B10" t="s">
        <v>14</v>
      </c>
      <c r="C10" t="s">
        <v>40</v>
      </c>
      <c r="D10" t="s">
        <v>40</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Overzicht</vt:lpstr>
      <vt:lpstr>Ruwe data</vt:lpstr>
      <vt:lpstr>achterliggend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Vanhaegenborgh Yannick</dc:creator>
  <cp:lastModifiedBy>Vanhaegenborgh Yannick</cp:lastModifiedBy>
  <dcterms:created xsi:type="dcterms:W3CDTF">2024-03-13T20:00:43Z</dcterms:created>
  <dcterms:modified xsi:type="dcterms:W3CDTF">2024-03-14T09:32:19Z</dcterms:modified>
</cp:coreProperties>
</file>